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Preços'!$A$12:$G$21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6" i="1" l="1"/>
  <c r="A5" i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<sst xmlns="http://schemas.openxmlformats.org/spreadsheetml/2006/main" count="53" uniqueCount="49">
  <si>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</si>
  <si>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</si>
  <si>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</si>
  <si>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</si>
  <si>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</si>
  <si>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</si>
  <si>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</si>
  <si>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</si>
  <si>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</si>
  <si>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</si>
  <si>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</si>
  <si>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</si>
  <si>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</si>
  <si>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</si>
  <si>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</si>
  <si>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</si>
  <si>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</si>
  <si>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</si>
  <si>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</si>
  <si>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</si>
  <si>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</si>
  <si>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</si>
  <si>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</si>
  <si>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</si>
  <si>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</si>
  <si>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</si>
  <si>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</si>
  <si>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</si>
  <si>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</si>
  <si>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</si>
  <si>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</si>
  <si>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</si>
  <si>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</si>
  <si>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</si>
  <si>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</si>
  <si>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</si>
  <si>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Valor Total:</t>
  </si>
  <si>
    <t>Homologação: __/__/2025</t>
  </si>
  <si>
    <t>Previsão Publicação: __/__/2025</t>
  </si>
  <si>
    <t>MENOR PREÇO POR ITEM</t>
  </si>
  <si>
    <t xml:space="preserve">Secretaria de Administraçao </t>
  </si>
  <si>
    <t>TAPETE PERSONALIZADO COM LOGOMARCA/ BRASÃO DO MUNICÍPIO, NAS DIMENSÕES DE 1,40 M X 0,80 M X 1 CM DE ESPESSURA DESTINADO A RECEPÇÃO DA SEDE DA PREFEITURA MUNICIPAL DE SUMIDOURO</t>
  </si>
  <si>
    <t>DISPENSA ELETRÔNICA Nº 073/2025</t>
  </si>
  <si>
    <t>PROCESSO ADMINISTRATIVO N° 4437/2025 de 25/09/2025</t>
  </si>
  <si>
    <t>PERÍODO DE PROPOSTAS: de 08/10/2025 até 14/10/2025 às 08:00hs</t>
  </si>
  <si>
    <t>PERÍODO DE LANCES: 14/10/2025 as 08:00 hs até 14/10/2025 as 14:00 hs</t>
  </si>
  <si>
    <t>1401.04.122.0009.2.020-3390.39.00-170400000000</t>
  </si>
  <si>
    <t>O pagamento do objeto de que trata a DISPENSA ELETRÔNICA 073/2025, e consequente contrato serão efetuados pela Tesouraria da PMS nos termos do Art. 7 da Instrução Normativa SEGES/ME nº 77, de 2022.</t>
  </si>
  <si>
    <t>TAPETE PERSONALIZADO PARA A RECEPÇÃO DA PREFEITURA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</si>
</sst>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9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9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8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9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46630" y="137366"/>
          <a:ext cx="1799452" cy="87079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4437/2025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F14" sqref="F14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1"/>
    </row>
    <row r="2" spans="1:11" x14ac:dyDescent="0.2">
      <c r="A2" s="69" t="s">
        <v>18</v>
      </c>
      <c r="B2" s="69"/>
      <c r="C2" s="69"/>
      <c r="D2" s="69"/>
      <c r="E2" s="69"/>
      <c r="F2" s="69"/>
      <c r="G2" s="69"/>
    </row>
    <row r="3" spans="1:11" x14ac:dyDescent="0.2">
      <c r="A3" s="69" t="str">
        <f>UPPER(Dados!B1)</f>
        <v>DISPENSA ELETRÔNICA Nº 073/2025</v>
      </c>
      <c r="B3" s="69"/>
      <c r="C3" s="69"/>
      <c r="D3" s="69"/>
      <c r="E3" s="69"/>
      <c r="F3" s="69"/>
      <c r="G3" s="69"/>
    </row>
    <row r="4" spans="1:11" x14ac:dyDescent="0.2">
      <c r="A4" s="67" t="str">
        <f>Dados!B4</f>
        <v>PERÍODO DE PROPOSTAS: de 08/10/2025 até 14/10/2025 às 08:00hs</v>
      </c>
      <c r="B4" s="67"/>
      <c r="C4" s="67"/>
      <c r="D4" s="67"/>
      <c r="E4" s="67"/>
      <c r="F4" s="67"/>
      <c r="G4" s="67"/>
    </row>
    <row r="5" spans="1:11" x14ac:dyDescent="0.2">
      <c r="A5" s="67" t="str">
        <f>Dados!B5</f>
        <v>PERÍODO DE LANCES: 14/10/2025 as 08:00 hs até 14/10/2025 as 14:00 hs</v>
      </c>
      <c r="B5" s="67"/>
      <c r="C5" s="67"/>
      <c r="D5" s="67"/>
      <c r="E5" s="67"/>
      <c r="F5" s="67"/>
      <c r="G5" s="67"/>
    </row>
    <row r="6" spans="1:11" x14ac:dyDescent="0.2">
      <c r="A6" s="70" t="str">
        <f>Dados!B3</f>
        <v>TAPETE PERSONALIZADO PARA A RECEPÇÃO DA PREFEITURA MUNICIPAL</v>
      </c>
      <c r="B6" s="70"/>
      <c r="C6" s="70"/>
      <c r="D6" s="70"/>
      <c r="E6" s="70"/>
      <c r="F6" s="70"/>
      <c r="G6" s="70"/>
    </row>
    <row r="7" spans="1:11" x14ac:dyDescent="0.2">
      <c r="A7" s="69" t="str">
        <f>Dados!B2</f>
        <v>PROCESSO ADMINISTRATIVO N° 4437/2025 de 25/09/2025</v>
      </c>
      <c r="B7" s="69"/>
      <c r="C7" s="69"/>
      <c r="D7" s="69"/>
      <c r="E7" s="69"/>
      <c r="F7" s="69"/>
      <c r="G7" s="69"/>
    </row>
    <row r="8" spans="1:11" x14ac:dyDescent="0.2">
      <c r="A8" s="44" t="str">
        <f>Dados!B8</f>
        <v>MENOR PREÇO POR ITEM</v>
      </c>
      <c r="B8" s="44"/>
      <c r="C8" s="67" t="s">
        <v>27</v>
      </c>
      <c r="D8" s="67"/>
      <c r="E8" s="68">
        <f>Dados!B9</f>
        <v>502.54</v>
      </c>
      <c r="F8" s="68"/>
      <c r="G8" s="44"/>
    </row>
    <row r="9" spans="1:11" s="7" customFormat="1" ht="12.2" customHeight="1" x14ac:dyDescent="0.2">
      <c r="A9" s="11" t="s">
        <v>0</v>
      </c>
      <c r="B9" s="60"/>
      <c r="C9" s="60"/>
      <c r="D9" s="60"/>
      <c r="E9" s="60"/>
      <c r="F9" s="60"/>
      <c r="G9" s="60"/>
      <c r="H9" s="33"/>
    </row>
    <row r="10" spans="1:11" s="7" customFormat="1" ht="12.2" customHeight="1" x14ac:dyDescent="0.2">
      <c r="A10" s="11" t="s">
        <v>1</v>
      </c>
      <c r="B10" s="61"/>
      <c r="C10" s="61"/>
      <c r="D10" s="61"/>
      <c r="E10" s="61"/>
      <c r="F10" s="61"/>
      <c r="G10" s="61"/>
      <c r="H10" s="33"/>
    </row>
    <row r="11" spans="1:11" s="7" customFormat="1" ht="12.2" customHeight="1" x14ac:dyDescent="0.2">
      <c r="A11" s="11" t="s">
        <v>2</v>
      </c>
      <c r="B11" s="54"/>
      <c r="C11" s="21" t="s">
        <v>7</v>
      </c>
      <c r="D11" s="66"/>
      <c r="E11" s="66"/>
      <c r="F11" s="66"/>
      <c r="G11" s="66"/>
      <c r="H11" s="33"/>
    </row>
    <row r="12" spans="1:11" ht="4.7" customHeight="1" x14ac:dyDescent="0.2">
      <c r="A12" s="3"/>
      <c r="B12" s="23"/>
      <c r="C12" s="23"/>
      <c r="D12" s="23"/>
      <c r="E12" s="42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44.25" customHeight="1" x14ac:dyDescent="0.2">
      <c r="A14" s="56">
        <v>1</v>
      </c>
      <c r="B14" s="58" t="s">
        <v>41</v>
      </c>
      <c r="C14" s="27" t="s">
        <v>4</v>
      </c>
      <c r="D14" s="41">
        <v>1</v>
      </c>
      <c r="E14" s="43">
        <v>502.54</v>
      </c>
      <c r="F14" s="53"/>
      <c r="G14" s="28">
        <f>F14*D14</f>
        <v>0</v>
      </c>
      <c r="H14" s="33"/>
      <c r="K14" s="6"/>
    </row>
    <row r="15" spans="1:11" s="22" customFormat="1" ht="9" x14ac:dyDescent="0.2">
      <c r="A15" s="29"/>
      <c r="E15" s="39"/>
      <c r="F15" s="62" t="s">
        <v>36</v>
      </c>
      <c r="G15" s="63"/>
      <c r="H15" s="34"/>
    </row>
    <row r="16" spans="1:11" ht="14.25" customHeight="1" x14ac:dyDescent="0.2">
      <c r="F16" s="64">
        <f>SUM(G14:G14)</f>
        <v>0</v>
      </c>
      <c r="G16" s="65"/>
      <c r="H16" s="35"/>
    </row>
    <row r="17" spans="1:8" ht="10.9" customHeight="1" x14ac:dyDescent="0.2">
      <c r="G17" s="10"/>
      <c r="H17" s="35"/>
    </row>
    <row r="18" spans="1:8" s="30" customFormat="1" ht="9" x14ac:dyDescent="0.2">
      <c r="A18" s="59" t="str">
        <f>" - "&amp;Dados!B20</f>
        <v xml:space="preserve"> - A execução do objeto da presente licitação será realizada junto a Secretaria obedecendo, na íntegra, ao detalhamento do termo de referência (ANEXO II).</v>
      </c>
      <c r="B18" s="59"/>
      <c r="C18" s="59"/>
      <c r="D18" s="59"/>
      <c r="E18" s="59"/>
      <c r="F18" s="59"/>
      <c r="G18" s="59"/>
      <c r="H18" s="36"/>
    </row>
    <row r="19" spans="1:8" s="30" customFormat="1" ht="9" x14ac:dyDescent="0.2">
      <c r="A19" s="59" t="str">
        <f>" - "&amp;Dados!B21</f>
        <v xml:space="preserve"> - A administração rejeitará, no todo ou em parte, o fornecimento executado em desacordo com os termos do Edital e seus anexos.</v>
      </c>
      <c r="B19" s="59"/>
      <c r="C19" s="59"/>
      <c r="D19" s="59"/>
      <c r="E19" s="59"/>
      <c r="F19" s="59"/>
      <c r="G19" s="59"/>
      <c r="H19" s="36"/>
    </row>
    <row r="20" spans="1:8" s="30" customFormat="1" ht="21.2" customHeight="1" x14ac:dyDescent="0.2">
      <c r="A20" s="59" t="str">
        <f>" - "&amp;Dados!B22</f>
        <v xml:space="preserve"> - O pagamento do objeto de que trata a DISPENSA ELETRÔNICA 073/2025, e consequente contrato serão efetuados pela Tesouraria da PMS nos termos do Art. 7 da Instrução Normativa SEGES/ME nº 77, de 2022.</v>
      </c>
      <c r="B20" s="59"/>
      <c r="C20" s="59"/>
      <c r="D20" s="59"/>
      <c r="E20" s="59"/>
      <c r="F20" s="59"/>
      <c r="G20" s="59"/>
      <c r="H20" s="36"/>
    </row>
    <row r="21" spans="1:8" s="22" customFormat="1" ht="9" x14ac:dyDescent="0.2">
      <c r="A21" s="59" t="str">
        <f>" - "&amp;Dados!B23</f>
        <v xml:space="preserve"> - Proposta válida por 60 (sessenta) dias</v>
      </c>
      <c r="B21" s="59"/>
      <c r="C21" s="59"/>
      <c r="D21" s="59"/>
      <c r="E21" s="59"/>
      <c r="F21" s="59"/>
      <c r="G21" s="59"/>
      <c r="H21" s="34"/>
    </row>
    <row r="22" spans="1:8" x14ac:dyDescent="0.2">
      <c r="H22" s="37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2:G21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8:G18"/>
    <mergeCell ref="A19:G19"/>
    <mergeCell ref="A20:G20"/>
    <mergeCell ref="B9:G9"/>
    <mergeCell ref="A21:G21"/>
    <mergeCell ref="B10:G10"/>
    <mergeCell ref="F15:G15"/>
    <mergeCell ref="F16:G16"/>
    <mergeCell ref="D11:G11"/>
  </mergeCells>
  <phoneticPr fontId="0" type="noConversion"/>
  <conditionalFormatting sqref="B11">
    <cfRule type="cellIs" dxfId="10" priority="9" stopIfTrue="1" operator="equal">
      <formula>$G$1</formula>
    </cfRule>
  </conditionalFormatting>
  <conditionalFormatting sqref="B9:G10">
    <cfRule type="cellIs" dxfId="9" priority="10" stopIfTrue="1" operator="equal">
      <formula>$J$1</formula>
    </cfRule>
  </conditionalFormatting>
  <conditionalFormatting sqref="D14">
    <cfRule type="expression" priority="13" stopIfTrue="1">
      <formula>$A14</formula>
    </cfRule>
  </conditionalFormatting>
  <conditionalFormatting sqref="D11:G11">
    <cfRule type="cellIs" dxfId="8" priority="25" stopIfTrue="1" operator="equal">
      <formula>$E$1</formula>
    </cfRule>
  </conditionalFormatting>
  <conditionalFormatting sqref="F14">
    <cfRule type="cellIs" dxfId="7" priority="12" stopIfTrue="1" operator="equal">
      <formula>""</formula>
    </cfRule>
  </conditionalFormatting>
  <conditionalFormatting sqref="F15">
    <cfRule type="expression" dxfId="6" priority="2" stopIfTrue="1">
      <formula>IF($J15="Empate",IF(H15=1,TRUE(),FALSE()),FALSE())</formula>
    </cfRule>
    <cfRule type="expression" dxfId="5" priority="3" stopIfTrue="1">
      <formula>IF(H15="&gt;",FALSE(),IF(H15&gt;0,TRUE(),FALSE()))</formula>
    </cfRule>
    <cfRule type="expression" dxfId="4" priority="4" stopIfTrue="1">
      <formula>IF(H15="&gt;",TRUE(),FALSE())</formula>
    </cfRule>
  </conditionalFormatting>
  <conditionalFormatting sqref="F16">
    <cfRule type="expression" dxfId="3" priority="5" stopIfTrue="1">
      <formula>IF($J15="OK",IF(H15=1,TRUE(),FALSE()),FALSE())</formula>
    </cfRule>
    <cfRule type="expression" dxfId="2" priority="6" stopIfTrue="1">
      <formula>IF($J15="Empate",IF(H15=1,TRUE(),FALSE()),FALSE())</formula>
    </cfRule>
    <cfRule type="expression" dxfId="1" priority="7" stopIfTrue="1">
      <formula>IF($J15="Empate",IF(H15=2,TRUE(),FALSE()),FALSE())</formula>
    </cfRule>
  </conditionalFormatting>
  <conditionalFormatting sqref="G14">
    <cfRule type="expression" dxfId="0" priority="26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D19" sqref="D19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50" t="s">
        <v>42</v>
      </c>
      <c r="E1" s="4"/>
      <c r="F1" s="4"/>
      <c r="G1" s="4"/>
    </row>
    <row r="2" spans="1:7" x14ac:dyDescent="0.2">
      <c r="A2" s="12" t="s">
        <v>9</v>
      </c>
      <c r="B2" s="50" t="s">
        <v>43</v>
      </c>
      <c r="E2" s="4"/>
      <c r="F2" s="4"/>
      <c r="G2" s="4"/>
    </row>
    <row r="3" spans="1:7" x14ac:dyDescent="0.2">
      <c r="A3" s="12" t="s">
        <v>10</v>
      </c>
      <c r="B3" s="50" t="s">
        <v>48</v>
      </c>
      <c r="C3" s="5"/>
      <c r="E3" s="46"/>
      <c r="F3" s="4"/>
      <c r="G3" s="4"/>
    </row>
    <row r="4" spans="1:7" x14ac:dyDescent="0.2">
      <c r="A4" s="12" t="s">
        <v>11</v>
      </c>
      <c r="B4" s="50" t="s">
        <v>44</v>
      </c>
      <c r="C4" s="5"/>
      <c r="E4" s="46"/>
      <c r="F4" s="4"/>
      <c r="G4" s="4"/>
    </row>
    <row r="5" spans="1:7" x14ac:dyDescent="0.2">
      <c r="A5" s="12"/>
      <c r="B5" s="50" t="s">
        <v>45</v>
      </c>
      <c r="C5" s="5"/>
      <c r="E5" s="46"/>
      <c r="F5" s="4"/>
      <c r="G5" s="4"/>
    </row>
    <row r="6" spans="1:7" x14ac:dyDescent="0.2">
      <c r="A6" s="12" t="s">
        <v>12</v>
      </c>
      <c r="B6" s="50" t="s">
        <v>37</v>
      </c>
      <c r="C6" s="5"/>
      <c r="E6" s="46"/>
      <c r="F6" s="4"/>
      <c r="G6" s="4"/>
    </row>
    <row r="7" spans="1:7" x14ac:dyDescent="0.2">
      <c r="A7" s="12" t="s">
        <v>28</v>
      </c>
      <c r="B7" s="51" t="s">
        <v>38</v>
      </c>
      <c r="C7" s="5"/>
      <c r="E7" s="46"/>
      <c r="F7" s="4"/>
      <c r="G7" s="4"/>
    </row>
    <row r="8" spans="1:7" x14ac:dyDescent="0.2">
      <c r="A8" s="12" t="s">
        <v>13</v>
      </c>
      <c r="B8" s="50" t="s">
        <v>39</v>
      </c>
      <c r="C8" s="5"/>
      <c r="E8" s="46"/>
      <c r="F8" s="4"/>
      <c r="G8" s="4"/>
    </row>
    <row r="9" spans="1:7" x14ac:dyDescent="0.2">
      <c r="A9" s="20" t="s">
        <v>22</v>
      </c>
      <c r="B9" s="40">
        <v>502.54</v>
      </c>
      <c r="C9" s="5"/>
      <c r="E9" s="46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8" t="s">
        <v>30</v>
      </c>
      <c r="E15" s="4"/>
      <c r="F15" s="4"/>
      <c r="G15" s="4"/>
    </row>
    <row r="16" spans="1:7" x14ac:dyDescent="0.2">
      <c r="A16" s="48" t="s">
        <v>31</v>
      </c>
      <c r="E16" s="4"/>
      <c r="F16" s="4"/>
      <c r="G16" s="4"/>
    </row>
    <row r="17" spans="1:256" x14ac:dyDescent="0.2">
      <c r="A17" s="48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40</v>
      </c>
      <c r="C18" s="47"/>
      <c r="D18" s="47"/>
      <c r="E18" s="47"/>
      <c r="F18" s="49"/>
      <c r="G18" s="47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2" t="s">
        <v>46</v>
      </c>
      <c r="C19" s="19"/>
      <c r="D19" s="19"/>
      <c r="E19" s="19"/>
      <c r="F19" s="49"/>
      <c r="G19" s="49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7" t="s">
        <v>34</v>
      </c>
      <c r="D20" s="55"/>
      <c r="E20" s="4"/>
      <c r="F20" s="4"/>
      <c r="G20" s="45"/>
    </row>
    <row r="21" spans="1:256" ht="25.5" x14ac:dyDescent="0.2">
      <c r="A21" s="16" t="s">
        <v>15</v>
      </c>
      <c r="B21" s="57" t="s">
        <v>33</v>
      </c>
      <c r="D21" s="55"/>
      <c r="E21" s="4"/>
      <c r="F21" s="4"/>
      <c r="G21" s="45"/>
    </row>
    <row r="22" spans="1:256" ht="51" x14ac:dyDescent="0.2">
      <c r="A22" s="16" t="s">
        <v>16</v>
      </c>
      <c r="B22" s="52" t="s">
        <v>47</v>
      </c>
      <c r="C22" s="8"/>
      <c r="E22" s="4"/>
      <c r="F22" s="4"/>
      <c r="G22" s="45"/>
    </row>
    <row r="23" spans="1:256" ht="25.5" x14ac:dyDescent="0.2">
      <c r="A23" s="16" t="s">
        <v>17</v>
      </c>
      <c r="B23" s="57" t="s">
        <v>26</v>
      </c>
      <c r="E23" s="4"/>
      <c r="F23" s="4"/>
      <c r="G23" s="45"/>
    </row>
    <row r="24" spans="1:256" x14ac:dyDescent="0.2">
      <c r="A24" s="16" t="s">
        <v>29</v>
      </c>
      <c r="B24" s="52"/>
      <c r="G24" s="45"/>
    </row>
    <row r="25" spans="1:256" x14ac:dyDescent="0.2">
      <c r="B25" s="5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2025-04-09T18:10:44Z</cp:lastPrinted>
  <dcterms:created xsi:type="dcterms:W3CDTF">2006-04-18T17:38:46Z</dcterms:created>
  <dcterms:modified xsi:type="dcterms:W3CDTF">2025-10-08T14:01:21Z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